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760"/>
  </bookViews>
  <sheets>
    <sheet name="Maximizing TCM" sheetId="1" r:id="rId1"/>
    <sheet name="Allowable EI TCM Activities" sheetId="2" r:id="rId2"/>
  </sheets>
  <calcPr calcId="125725"/>
</workbook>
</file>

<file path=xl/calcChain.xml><?xml version="1.0" encoding="utf-8"?>
<calcChain xmlns="http://schemas.openxmlformats.org/spreadsheetml/2006/main">
  <c r="B6" i="1"/>
  <c r="B7"/>
  <c r="B8"/>
  <c r="B9"/>
  <c r="B10"/>
  <c r="B11"/>
  <c r="B12"/>
  <c r="B13"/>
  <c r="B14"/>
  <c r="B15"/>
  <c r="B16"/>
  <c r="B17"/>
  <c r="B18"/>
  <c r="B19"/>
  <c r="B20"/>
  <c r="B21"/>
  <c r="B22"/>
  <c r="B23"/>
  <c r="B24"/>
  <c r="B25"/>
  <c r="B26"/>
  <c r="B27"/>
  <c r="B28"/>
  <c r="B29"/>
  <c r="B30"/>
  <c r="B31"/>
  <c r="B32"/>
  <c r="B33"/>
  <c r="B34"/>
  <c r="B35"/>
  <c r="B36"/>
  <c r="B37"/>
  <c r="B38"/>
  <c r="B39"/>
  <c r="B40"/>
  <c r="B41"/>
  <c r="B42"/>
  <c r="C6"/>
  <c r="C7"/>
  <c r="C8"/>
  <c r="C9"/>
  <c r="C10"/>
  <c r="C11"/>
  <c r="C12"/>
  <c r="C13"/>
  <c r="C14"/>
  <c r="C15"/>
  <c r="C16"/>
  <c r="C17"/>
  <c r="C18"/>
  <c r="C19"/>
  <c r="C20"/>
  <c r="C21"/>
  <c r="C22"/>
  <c r="C23"/>
  <c r="C24"/>
  <c r="C25"/>
  <c r="C26"/>
  <c r="C27"/>
  <c r="C28"/>
  <c r="C29"/>
  <c r="C30"/>
  <c r="C31"/>
  <c r="C32"/>
  <c r="C33"/>
  <c r="C34"/>
  <c r="C35"/>
  <c r="C36"/>
  <c r="C37"/>
  <c r="C38"/>
  <c r="C39"/>
  <c r="C40"/>
  <c r="C41"/>
  <c r="C42"/>
  <c r="D5"/>
  <c r="D6"/>
  <c r="D7"/>
  <c r="D8"/>
  <c r="D9"/>
  <c r="D10"/>
  <c r="D11"/>
  <c r="D12"/>
  <c r="D13"/>
  <c r="D14"/>
  <c r="D15"/>
  <c r="D16"/>
  <c r="D17"/>
  <c r="D18"/>
  <c r="D19"/>
  <c r="D20"/>
  <c r="D21"/>
  <c r="D22"/>
  <c r="D23"/>
  <c r="D24"/>
  <c r="D25"/>
  <c r="D26"/>
  <c r="D27"/>
  <c r="D28"/>
  <c r="D29"/>
  <c r="D30"/>
  <c r="D31"/>
  <c r="D32"/>
  <c r="D33"/>
  <c r="D34"/>
  <c r="D35"/>
  <c r="D36"/>
  <c r="D37"/>
  <c r="D38"/>
  <c r="D39"/>
  <c r="D40"/>
  <c r="D41"/>
  <c r="D42"/>
  <c r="D43"/>
  <c r="D4"/>
  <c r="B4"/>
  <c r="B43"/>
  <c r="B5"/>
  <c r="C4"/>
  <c r="C43"/>
  <c r="C5"/>
</calcChain>
</file>

<file path=xl/sharedStrings.xml><?xml version="1.0" encoding="utf-8"?>
<sst xmlns="http://schemas.openxmlformats.org/spreadsheetml/2006/main" count="18" uniqueCount="18">
  <si>
    <t>TCM every 2 months</t>
  </si>
  <si>
    <t>TCM every 3 months</t>
  </si>
  <si>
    <t>EI TCM Allowable Activities for Billing Medicaid</t>
  </si>
  <si>
    <t>Allowable activities include but are not limited to the following:</t>
  </si>
  <si>
    <t>1. Coordinating the initial Intake and Assessment of the child and planning services and supports, to include history-taking, gathering information from other sources, and the development of an Individualized Family Service Plan, including initial IFSP, periodic IFSP reviews, and annual IFSPs. This does not include performing medical assessments, but may include referral for such assessment;</t>
  </si>
  <si>
    <t>2. Coordinating services and supports planning with other agencies and providers;</t>
  </si>
  <si>
    <t>3. Assisting the child and family directly for the purpose of locating, developing, or obtaining needed services and resources;</t>
  </si>
  <si>
    <t>4. Enhancing community integration through increasing the child and family’s community access and involvement;</t>
  </si>
  <si>
    <t>5. Making collateral contacts to promote implementation of the Individualized Family Service Plan and allow the child/family to participate in activities in the community. A collateral contact is defined as “Contact with the child’s significant others to promote implementation of the service plan and community participation, including family, non-family, health care entities and others related to the implementation and coordination of services;”</t>
  </si>
  <si>
    <t>6. Monitoring implementation of the Individualized Family Service Plan through regular contacts with service providers, as well as periodic early intervention visits;</t>
  </si>
  <si>
    <t>7. Providing instruction and counseling that guide the family in problem-solving and decision-making and developing a supportive relationship that promotes implementation of the Individualized Family Service Plan. Counseling in this context is defined as problem-solving activities designed to enhance a child’s ability to participate in the everyday routines and activities of the family within natural environments where children live, learn, and play;</t>
  </si>
  <si>
    <t>8. Submitting to the client’s physician (semi annually) the health status indicator questions or using an alternate local mechanism to collect the information necessary to answer these questions. Based upon the results of the questionnaire from the physician, following-up with the family/caregiver to inform and/or assist in obtaining needed medical services;</t>
  </si>
  <si>
    <t>9. Coordinating the child/family’s transition from Part C early intervention services; and</t>
  </si>
  <si>
    <t>10. Making contacts (face-to-face, phone, email, text) with the family (At a minimum, a phone, email, text, or a face-to-face contact with the family must occur every three calendar months, or there must be documented attempts of such contacts. Three-calendar months does not mean every 90 days, nor does it mean quarterly. The contacts must begin no later than the next month after the month that the initial IFSP is signed, and the 3-calendar-month period restarts after each contact (i.e. if the service coordinator contacts the family on October 7 and November 10, then the next contact must be made no later than the last day of February).</t>
  </si>
  <si>
    <t>Evaluating TCM billing</t>
  </si>
  <si>
    <t>Children in services with Medicaid</t>
  </si>
  <si>
    <t>TCM monthly</t>
  </si>
  <si>
    <t>Annual Revenue</t>
  </si>
</sst>
</file>

<file path=xl/styles.xml><?xml version="1.0" encoding="utf-8"?>
<styleSheet xmlns="http://schemas.openxmlformats.org/spreadsheetml/2006/main">
  <numFmts count="1">
    <numFmt numFmtId="164" formatCode="&quot;$&quot;#,##0"/>
  </numFmts>
  <fonts count="3">
    <font>
      <sz val="11"/>
      <color theme="1"/>
      <name val="Calibri"/>
      <family val="2"/>
      <scheme val="minor"/>
    </font>
    <font>
      <b/>
      <sz val="18"/>
      <color theme="1"/>
      <name val="Calibri"/>
      <family val="2"/>
      <scheme val="minor"/>
    </font>
    <font>
      <sz val="12"/>
      <color theme="1"/>
      <name val="Calibri"/>
      <family val="2"/>
      <scheme val="minor"/>
    </font>
  </fonts>
  <fills count="2">
    <fill>
      <patternFill patternType="none"/>
    </fill>
    <fill>
      <patternFill patternType="gray125"/>
    </fill>
  </fills>
  <borders count="14">
    <border>
      <left/>
      <right/>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ck">
        <color auto="1"/>
      </bottom>
      <diagonal/>
    </border>
    <border>
      <left/>
      <right style="thick">
        <color auto="1"/>
      </right>
      <top style="thin">
        <color auto="1"/>
      </top>
      <bottom style="thick">
        <color auto="1"/>
      </bottom>
      <diagonal/>
    </border>
    <border>
      <left/>
      <right/>
      <top/>
      <bottom style="thick">
        <color auto="1"/>
      </bottom>
      <diagonal/>
    </border>
    <border>
      <left style="thin">
        <color auto="1"/>
      </left>
      <right style="thin">
        <color auto="1"/>
      </right>
      <top style="thick">
        <color auto="1"/>
      </top>
      <bottom style="thin">
        <color auto="1"/>
      </bottom>
      <diagonal/>
    </border>
    <border>
      <left/>
      <right/>
      <top style="thick">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1">
    <xf numFmtId="0" fontId="0" fillId="0" borderId="0"/>
  </cellStyleXfs>
  <cellXfs count="25">
    <xf numFmtId="0" fontId="0" fillId="0" borderId="0" xfId="0"/>
    <xf numFmtId="0" fontId="0" fillId="0" borderId="0" xfId="0" applyAlignment="1">
      <alignment wrapText="1"/>
    </xf>
    <xf numFmtId="0" fontId="0" fillId="0" borderId="0" xfId="0" applyNumberFormat="1" applyAlignment="1">
      <alignment wrapText="1"/>
    </xf>
    <xf numFmtId="1" fontId="2" fillId="0" borderId="4" xfId="0" applyNumberFormat="1" applyFont="1" applyBorder="1"/>
    <xf numFmtId="1" fontId="2" fillId="0" borderId="3" xfId="0" applyNumberFormat="1" applyFont="1" applyBorder="1"/>
    <xf numFmtId="1" fontId="2" fillId="0" borderId="5" xfId="0" applyNumberFormat="1" applyFont="1" applyBorder="1"/>
    <xf numFmtId="0" fontId="1" fillId="0" borderId="0" xfId="0" applyFont="1" applyAlignment="1">
      <alignment horizontal="center" wrapText="1"/>
    </xf>
    <xf numFmtId="0" fontId="2" fillId="0" borderId="0" xfId="0" applyFont="1" applyAlignment="1">
      <alignment wrapText="1"/>
    </xf>
    <xf numFmtId="0" fontId="2" fillId="0" borderId="0" xfId="0" applyNumberFormat="1" applyFont="1" applyAlignment="1">
      <alignment wrapText="1"/>
    </xf>
    <xf numFmtId="164" fontId="2" fillId="0" borderId="1" xfId="0" applyNumberFormat="1" applyFont="1" applyBorder="1"/>
    <xf numFmtId="164" fontId="2" fillId="0" borderId="2" xfId="0" applyNumberFormat="1" applyFont="1" applyBorder="1"/>
    <xf numFmtId="164" fontId="2" fillId="0" borderId="6" xfId="0" applyNumberFormat="1" applyFont="1" applyBorder="1"/>
    <xf numFmtId="0" fontId="0" fillId="0" borderId="0" xfId="0" applyAlignment="1">
      <alignment horizontal="center"/>
    </xf>
    <xf numFmtId="164" fontId="2" fillId="0" borderId="8" xfId="0" applyNumberFormat="1" applyFont="1" applyBorder="1"/>
    <xf numFmtId="164" fontId="2" fillId="0" borderId="3" xfId="0" applyNumberFormat="1" applyFont="1" applyBorder="1"/>
    <xf numFmtId="164" fontId="2" fillId="0" borderId="5" xfId="0" applyNumberFormat="1" applyFont="1" applyBorder="1"/>
    <xf numFmtId="0" fontId="1" fillId="0" borderId="7" xfId="0" applyFont="1" applyBorder="1" applyAlignment="1">
      <alignment horizontal="center"/>
    </xf>
    <xf numFmtId="0" fontId="0" fillId="0" borderId="7" xfId="0" applyBorder="1" applyAlignment="1">
      <alignment horizontal="center"/>
    </xf>
    <xf numFmtId="0" fontId="2" fillId="0" borderId="9" xfId="0" applyFont="1" applyBorder="1" applyAlignment="1">
      <alignment horizontal="center" wrapText="1"/>
    </xf>
    <xf numFmtId="0" fontId="2" fillId="0" borderId="12" xfId="0" applyFont="1" applyBorder="1" applyAlignment="1">
      <alignment horizontal="center" wrapText="1"/>
    </xf>
    <xf numFmtId="0" fontId="2" fillId="0" borderId="5" xfId="0" applyFont="1" applyBorder="1" applyAlignment="1">
      <alignment horizontal="center" wrapText="1"/>
    </xf>
    <xf numFmtId="0" fontId="2" fillId="0" borderId="13" xfId="0" applyFont="1" applyBorder="1" applyAlignment="1">
      <alignment horizontal="center" wrapText="1"/>
    </xf>
    <xf numFmtId="0" fontId="2" fillId="0" borderId="10" xfId="0" applyFont="1" applyBorder="1" applyAlignment="1">
      <alignment horizontal="center"/>
    </xf>
    <xf numFmtId="0" fontId="2" fillId="0" borderId="8" xfId="0" applyFont="1" applyBorder="1" applyAlignment="1">
      <alignment horizontal="center"/>
    </xf>
    <xf numFmtId="0" fontId="2" fillId="0" borderId="11"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44"/>
  <sheetViews>
    <sheetView tabSelected="1" workbookViewId="0">
      <pane ySplit="3" topLeftCell="A4" activePane="bottomLeft" state="frozen"/>
      <selection pane="bottomLeft" activeCell="G6" sqref="G6"/>
    </sheetView>
  </sheetViews>
  <sheetFormatPr defaultRowHeight="15"/>
  <cols>
    <col min="1" max="1" width="17.7109375" customWidth="1"/>
    <col min="2" max="2" width="17.85546875" customWidth="1"/>
    <col min="3" max="3" width="14.7109375" customWidth="1"/>
    <col min="4" max="4" width="14.42578125" customWidth="1"/>
  </cols>
  <sheetData>
    <row r="1" spans="1:5" ht="24" thickBot="1">
      <c r="A1" s="16" t="s">
        <v>14</v>
      </c>
      <c r="B1" s="17"/>
      <c r="C1" s="17"/>
      <c r="D1" s="17"/>
      <c r="E1" s="12"/>
    </row>
    <row r="2" spans="1:5" ht="16.5" thickTop="1">
      <c r="A2" s="18" t="s">
        <v>15</v>
      </c>
      <c r="B2" s="22" t="s">
        <v>17</v>
      </c>
      <c r="C2" s="23"/>
      <c r="D2" s="24"/>
      <c r="E2" s="12"/>
    </row>
    <row r="3" spans="1:5" ht="32.25" thickBot="1">
      <c r="A3" s="17"/>
      <c r="B3" s="19" t="s">
        <v>1</v>
      </c>
      <c r="C3" s="20" t="s">
        <v>0</v>
      </c>
      <c r="D3" s="21" t="s">
        <v>16</v>
      </c>
    </row>
    <row r="4" spans="1:5" ht="16.5" thickTop="1">
      <c r="A4" s="3">
        <v>16</v>
      </c>
      <c r="B4" s="13">
        <f>SUM(132*A4)*4</f>
        <v>8448</v>
      </c>
      <c r="C4" s="13">
        <f>SUM(132*A4)*6</f>
        <v>12672</v>
      </c>
      <c r="D4" s="9">
        <f>SUM(132*A4)*12</f>
        <v>25344</v>
      </c>
    </row>
    <row r="5" spans="1:5" ht="15.75">
      <c r="A5" s="4">
        <v>17</v>
      </c>
      <c r="B5" s="14">
        <f>SUM(132*A5)*4</f>
        <v>8976</v>
      </c>
      <c r="C5" s="14">
        <f>SUM(132*A5)*6</f>
        <v>13464</v>
      </c>
      <c r="D5" s="10">
        <f t="shared" ref="D5:D43" si="0">SUM(132*A5)*12</f>
        <v>26928</v>
      </c>
    </row>
    <row r="6" spans="1:5" ht="15.75">
      <c r="A6" s="4">
        <v>30</v>
      </c>
      <c r="B6" s="14">
        <f t="shared" ref="B6:B42" si="1">SUM(132*A6)*4</f>
        <v>15840</v>
      </c>
      <c r="C6" s="14">
        <f t="shared" ref="C6:C42" si="2">SUM(132*A6)*6</f>
        <v>23760</v>
      </c>
      <c r="D6" s="10">
        <f t="shared" si="0"/>
        <v>47520</v>
      </c>
    </row>
    <row r="7" spans="1:5" ht="15.75">
      <c r="A7" s="4">
        <v>36</v>
      </c>
      <c r="B7" s="14">
        <f t="shared" si="1"/>
        <v>19008</v>
      </c>
      <c r="C7" s="14">
        <f t="shared" si="2"/>
        <v>28512</v>
      </c>
      <c r="D7" s="10">
        <f t="shared" si="0"/>
        <v>57024</v>
      </c>
    </row>
    <row r="8" spans="1:5" ht="15.75">
      <c r="A8" s="4">
        <v>41</v>
      </c>
      <c r="B8" s="14">
        <f t="shared" si="1"/>
        <v>21648</v>
      </c>
      <c r="C8" s="14">
        <f t="shared" si="2"/>
        <v>32472</v>
      </c>
      <c r="D8" s="10">
        <f t="shared" si="0"/>
        <v>64944</v>
      </c>
    </row>
    <row r="9" spans="1:5" ht="15.75">
      <c r="A9" s="4">
        <v>42</v>
      </c>
      <c r="B9" s="14">
        <f t="shared" si="1"/>
        <v>22176</v>
      </c>
      <c r="C9" s="14">
        <f t="shared" si="2"/>
        <v>33264</v>
      </c>
      <c r="D9" s="10">
        <f t="shared" si="0"/>
        <v>66528</v>
      </c>
    </row>
    <row r="10" spans="1:5" ht="15.75">
      <c r="A10" s="4">
        <v>44</v>
      </c>
      <c r="B10" s="14">
        <f t="shared" si="1"/>
        <v>23232</v>
      </c>
      <c r="C10" s="14">
        <f t="shared" si="2"/>
        <v>34848</v>
      </c>
      <c r="D10" s="10">
        <f t="shared" si="0"/>
        <v>69696</v>
      </c>
    </row>
    <row r="11" spans="1:5" ht="15.75">
      <c r="A11" s="4">
        <v>49</v>
      </c>
      <c r="B11" s="14">
        <f t="shared" si="1"/>
        <v>25872</v>
      </c>
      <c r="C11" s="14">
        <f t="shared" si="2"/>
        <v>38808</v>
      </c>
      <c r="D11" s="10">
        <f t="shared" si="0"/>
        <v>77616</v>
      </c>
    </row>
    <row r="12" spans="1:5" ht="15.75">
      <c r="A12" s="4">
        <v>52</v>
      </c>
      <c r="B12" s="14">
        <f t="shared" si="1"/>
        <v>27456</v>
      </c>
      <c r="C12" s="14">
        <f t="shared" si="2"/>
        <v>41184</v>
      </c>
      <c r="D12" s="10">
        <f t="shared" si="0"/>
        <v>82368</v>
      </c>
    </row>
    <row r="13" spans="1:5" ht="15.75">
      <c r="A13" s="4">
        <v>53</v>
      </c>
      <c r="B13" s="14">
        <f t="shared" si="1"/>
        <v>27984</v>
      </c>
      <c r="C13" s="14">
        <f t="shared" si="2"/>
        <v>41976</v>
      </c>
      <c r="D13" s="10">
        <f t="shared" si="0"/>
        <v>83952</v>
      </c>
    </row>
    <row r="14" spans="1:5" ht="15.75">
      <c r="A14" s="4">
        <v>54</v>
      </c>
      <c r="B14" s="14">
        <f t="shared" si="1"/>
        <v>28512</v>
      </c>
      <c r="C14" s="14">
        <f t="shared" si="2"/>
        <v>42768</v>
      </c>
      <c r="D14" s="10">
        <f t="shared" si="0"/>
        <v>85536</v>
      </c>
    </row>
    <row r="15" spans="1:5" ht="15.75">
      <c r="A15" s="4">
        <v>55</v>
      </c>
      <c r="B15" s="14">
        <f t="shared" si="1"/>
        <v>29040</v>
      </c>
      <c r="C15" s="14">
        <f t="shared" si="2"/>
        <v>43560</v>
      </c>
      <c r="D15" s="10">
        <f t="shared" si="0"/>
        <v>87120</v>
      </c>
    </row>
    <row r="16" spans="1:5" ht="15.75">
      <c r="A16" s="4">
        <v>56</v>
      </c>
      <c r="B16" s="14">
        <f t="shared" si="1"/>
        <v>29568</v>
      </c>
      <c r="C16" s="14">
        <f t="shared" si="2"/>
        <v>44352</v>
      </c>
      <c r="D16" s="10">
        <f t="shared" si="0"/>
        <v>88704</v>
      </c>
    </row>
    <row r="17" spans="1:4" ht="15.75">
      <c r="A17" s="4">
        <v>64</v>
      </c>
      <c r="B17" s="14">
        <f t="shared" si="1"/>
        <v>33792</v>
      </c>
      <c r="C17" s="14">
        <f t="shared" si="2"/>
        <v>50688</v>
      </c>
      <c r="D17" s="10">
        <f t="shared" si="0"/>
        <v>101376</v>
      </c>
    </row>
    <row r="18" spans="1:4" ht="15.75">
      <c r="A18" s="4">
        <v>72</v>
      </c>
      <c r="B18" s="14">
        <f t="shared" si="1"/>
        <v>38016</v>
      </c>
      <c r="C18" s="14">
        <f t="shared" si="2"/>
        <v>57024</v>
      </c>
      <c r="D18" s="10">
        <f t="shared" si="0"/>
        <v>114048</v>
      </c>
    </row>
    <row r="19" spans="1:4" ht="15.75">
      <c r="A19" s="4">
        <v>73</v>
      </c>
      <c r="B19" s="14">
        <f t="shared" si="1"/>
        <v>38544</v>
      </c>
      <c r="C19" s="14">
        <f t="shared" si="2"/>
        <v>57816</v>
      </c>
      <c r="D19" s="10">
        <f t="shared" si="0"/>
        <v>115632</v>
      </c>
    </row>
    <row r="20" spans="1:4" ht="15.75">
      <c r="A20" s="4">
        <v>75</v>
      </c>
      <c r="B20" s="14">
        <f t="shared" si="1"/>
        <v>39600</v>
      </c>
      <c r="C20" s="14">
        <f t="shared" si="2"/>
        <v>59400</v>
      </c>
      <c r="D20" s="10">
        <f t="shared" si="0"/>
        <v>118800</v>
      </c>
    </row>
    <row r="21" spans="1:4" ht="15.75">
      <c r="A21" s="4">
        <v>77</v>
      </c>
      <c r="B21" s="14">
        <f t="shared" si="1"/>
        <v>40656</v>
      </c>
      <c r="C21" s="14">
        <f t="shared" si="2"/>
        <v>60984</v>
      </c>
      <c r="D21" s="10">
        <f t="shared" si="0"/>
        <v>121968</v>
      </c>
    </row>
    <row r="22" spans="1:4" ht="15.75">
      <c r="A22" s="4">
        <v>81</v>
      </c>
      <c r="B22" s="14">
        <f t="shared" si="1"/>
        <v>42768</v>
      </c>
      <c r="C22" s="14">
        <f t="shared" si="2"/>
        <v>64152</v>
      </c>
      <c r="D22" s="10">
        <f t="shared" si="0"/>
        <v>128304</v>
      </c>
    </row>
    <row r="23" spans="1:4" ht="15.75">
      <c r="A23" s="4">
        <v>83</v>
      </c>
      <c r="B23" s="14">
        <f t="shared" si="1"/>
        <v>43824</v>
      </c>
      <c r="C23" s="14">
        <f t="shared" si="2"/>
        <v>65736</v>
      </c>
      <c r="D23" s="10">
        <f t="shared" si="0"/>
        <v>131472</v>
      </c>
    </row>
    <row r="24" spans="1:4" ht="15.75">
      <c r="A24" s="4">
        <v>86</v>
      </c>
      <c r="B24" s="14">
        <f t="shared" si="1"/>
        <v>45408</v>
      </c>
      <c r="C24" s="14">
        <f t="shared" si="2"/>
        <v>68112</v>
      </c>
      <c r="D24" s="10">
        <f t="shared" si="0"/>
        <v>136224</v>
      </c>
    </row>
    <row r="25" spans="1:4" ht="15.75">
      <c r="A25" s="4">
        <v>86</v>
      </c>
      <c r="B25" s="14">
        <f t="shared" si="1"/>
        <v>45408</v>
      </c>
      <c r="C25" s="14">
        <f t="shared" si="2"/>
        <v>68112</v>
      </c>
      <c r="D25" s="10">
        <f t="shared" si="0"/>
        <v>136224</v>
      </c>
    </row>
    <row r="26" spans="1:4" ht="15.75">
      <c r="A26" s="4">
        <v>87</v>
      </c>
      <c r="B26" s="14">
        <f t="shared" si="1"/>
        <v>45936</v>
      </c>
      <c r="C26" s="14">
        <f t="shared" si="2"/>
        <v>68904</v>
      </c>
      <c r="D26" s="10">
        <f t="shared" si="0"/>
        <v>137808</v>
      </c>
    </row>
    <row r="27" spans="1:4" ht="15.75">
      <c r="A27" s="4">
        <v>88</v>
      </c>
      <c r="B27" s="14">
        <f t="shared" si="1"/>
        <v>46464</v>
      </c>
      <c r="C27" s="14">
        <f t="shared" si="2"/>
        <v>69696</v>
      </c>
      <c r="D27" s="10">
        <f t="shared" si="0"/>
        <v>139392</v>
      </c>
    </row>
    <row r="28" spans="1:4" ht="15.75">
      <c r="A28" s="4">
        <v>103</v>
      </c>
      <c r="B28" s="14">
        <f t="shared" si="1"/>
        <v>54384</v>
      </c>
      <c r="C28" s="14">
        <f t="shared" si="2"/>
        <v>81576</v>
      </c>
      <c r="D28" s="10">
        <f t="shared" si="0"/>
        <v>163152</v>
      </c>
    </row>
    <row r="29" spans="1:4" ht="15.75">
      <c r="A29" s="4">
        <v>111</v>
      </c>
      <c r="B29" s="14">
        <f t="shared" si="1"/>
        <v>58608</v>
      </c>
      <c r="C29" s="14">
        <f t="shared" si="2"/>
        <v>87912</v>
      </c>
      <c r="D29" s="10">
        <f t="shared" si="0"/>
        <v>175824</v>
      </c>
    </row>
    <row r="30" spans="1:4" ht="15.75">
      <c r="A30" s="4">
        <v>120</v>
      </c>
      <c r="B30" s="14">
        <f t="shared" si="1"/>
        <v>63360</v>
      </c>
      <c r="C30" s="14">
        <f t="shared" si="2"/>
        <v>95040</v>
      </c>
      <c r="D30" s="10">
        <f t="shared" si="0"/>
        <v>190080</v>
      </c>
    </row>
    <row r="31" spans="1:4" ht="15.75">
      <c r="A31" s="4">
        <v>121</v>
      </c>
      <c r="B31" s="14">
        <f t="shared" si="1"/>
        <v>63888</v>
      </c>
      <c r="C31" s="14">
        <f t="shared" si="2"/>
        <v>95832</v>
      </c>
      <c r="D31" s="10">
        <f t="shared" si="0"/>
        <v>191664</v>
      </c>
    </row>
    <row r="32" spans="1:4" ht="15.75">
      <c r="A32" s="4">
        <v>122</v>
      </c>
      <c r="B32" s="14">
        <f t="shared" si="1"/>
        <v>64416</v>
      </c>
      <c r="C32" s="14">
        <f t="shared" si="2"/>
        <v>96624</v>
      </c>
      <c r="D32" s="10">
        <f t="shared" si="0"/>
        <v>193248</v>
      </c>
    </row>
    <row r="33" spans="1:4" ht="15.75">
      <c r="A33" s="4">
        <v>123</v>
      </c>
      <c r="B33" s="14">
        <f t="shared" si="1"/>
        <v>64944</v>
      </c>
      <c r="C33" s="14">
        <f t="shared" si="2"/>
        <v>97416</v>
      </c>
      <c r="D33" s="10">
        <f t="shared" si="0"/>
        <v>194832</v>
      </c>
    </row>
    <row r="34" spans="1:4" ht="15.75">
      <c r="A34" s="4">
        <v>142</v>
      </c>
      <c r="B34" s="14">
        <f t="shared" si="1"/>
        <v>74976</v>
      </c>
      <c r="C34" s="14">
        <f t="shared" si="2"/>
        <v>112464</v>
      </c>
      <c r="D34" s="10">
        <f t="shared" si="0"/>
        <v>224928</v>
      </c>
    </row>
    <row r="35" spans="1:4" ht="15.75">
      <c r="A35" s="4">
        <v>160</v>
      </c>
      <c r="B35" s="14">
        <f t="shared" si="1"/>
        <v>84480</v>
      </c>
      <c r="C35" s="14">
        <f t="shared" si="2"/>
        <v>126720</v>
      </c>
      <c r="D35" s="10">
        <f t="shared" si="0"/>
        <v>253440</v>
      </c>
    </row>
    <row r="36" spans="1:4" ht="15.75">
      <c r="A36" s="4">
        <v>164</v>
      </c>
      <c r="B36" s="14">
        <f t="shared" si="1"/>
        <v>86592</v>
      </c>
      <c r="C36" s="14">
        <f t="shared" si="2"/>
        <v>129888</v>
      </c>
      <c r="D36" s="10">
        <f t="shared" si="0"/>
        <v>259776</v>
      </c>
    </row>
    <row r="37" spans="1:4" ht="15.75">
      <c r="A37" s="4">
        <v>176</v>
      </c>
      <c r="B37" s="14">
        <f t="shared" si="1"/>
        <v>92928</v>
      </c>
      <c r="C37" s="14">
        <f t="shared" si="2"/>
        <v>139392</v>
      </c>
      <c r="D37" s="10">
        <f t="shared" si="0"/>
        <v>278784</v>
      </c>
    </row>
    <row r="38" spans="1:4" ht="15.75">
      <c r="A38" s="4">
        <v>186</v>
      </c>
      <c r="B38" s="14">
        <f t="shared" si="1"/>
        <v>98208</v>
      </c>
      <c r="C38" s="14">
        <f t="shared" si="2"/>
        <v>147312</v>
      </c>
      <c r="D38" s="10">
        <f t="shared" si="0"/>
        <v>294624</v>
      </c>
    </row>
    <row r="39" spans="1:4" ht="15.75">
      <c r="A39" s="4">
        <v>188</v>
      </c>
      <c r="B39" s="14">
        <f t="shared" si="1"/>
        <v>99264</v>
      </c>
      <c r="C39" s="14">
        <f t="shared" si="2"/>
        <v>148896</v>
      </c>
      <c r="D39" s="10">
        <f t="shared" si="0"/>
        <v>297792</v>
      </c>
    </row>
    <row r="40" spans="1:4" ht="15.75">
      <c r="A40" s="4">
        <v>196</v>
      </c>
      <c r="B40" s="14">
        <f t="shared" si="1"/>
        <v>103488</v>
      </c>
      <c r="C40" s="14">
        <f t="shared" si="2"/>
        <v>155232</v>
      </c>
      <c r="D40" s="10">
        <f t="shared" si="0"/>
        <v>310464</v>
      </c>
    </row>
    <row r="41" spans="1:4" ht="15.75">
      <c r="A41" s="4">
        <v>199</v>
      </c>
      <c r="B41" s="14">
        <f t="shared" si="1"/>
        <v>105072</v>
      </c>
      <c r="C41" s="14">
        <f t="shared" si="2"/>
        <v>157608</v>
      </c>
      <c r="D41" s="10">
        <f t="shared" si="0"/>
        <v>315216</v>
      </c>
    </row>
    <row r="42" spans="1:4" ht="15.75">
      <c r="A42" s="4">
        <v>204</v>
      </c>
      <c r="B42" s="14">
        <f t="shared" si="1"/>
        <v>107712</v>
      </c>
      <c r="C42" s="14">
        <f t="shared" si="2"/>
        <v>161568</v>
      </c>
      <c r="D42" s="10">
        <f t="shared" si="0"/>
        <v>323136</v>
      </c>
    </row>
    <row r="43" spans="1:4" ht="16.5" thickBot="1">
      <c r="A43" s="5">
        <v>400</v>
      </c>
      <c r="B43" s="15">
        <f>SUM(132*A43)*4</f>
        <v>211200</v>
      </c>
      <c r="C43" s="15">
        <f>SUM(132*A43)*6</f>
        <v>316800</v>
      </c>
      <c r="D43" s="11">
        <f t="shared" si="0"/>
        <v>633600</v>
      </c>
    </row>
    <row r="44" spans="1:4" ht="15.75" thickTop="1"/>
  </sheetData>
  <sortState ref="A3:D42">
    <sortCondition ref="A3:A42"/>
  </sortState>
  <mergeCells count="3">
    <mergeCell ref="A1:D1"/>
    <mergeCell ref="B2:D2"/>
    <mergeCell ref="A2:A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4"/>
  <sheetViews>
    <sheetView topLeftCell="A7" workbookViewId="0">
      <selection activeCell="F7" sqref="F7"/>
    </sheetView>
  </sheetViews>
  <sheetFormatPr defaultRowHeight="15"/>
  <cols>
    <col min="1" max="1" width="90" customWidth="1"/>
  </cols>
  <sheetData>
    <row r="1" spans="1:1" ht="23.25">
      <c r="A1" s="6" t="s">
        <v>2</v>
      </c>
    </row>
    <row r="2" spans="1:1" ht="15.75">
      <c r="A2" s="7" t="s">
        <v>3</v>
      </c>
    </row>
    <row r="3" spans="1:1" ht="78.75">
      <c r="A3" s="8" t="s">
        <v>4</v>
      </c>
    </row>
    <row r="4" spans="1:1" ht="15.75">
      <c r="A4" s="7" t="s">
        <v>5</v>
      </c>
    </row>
    <row r="5" spans="1:1" ht="31.5">
      <c r="A5" s="7" t="s">
        <v>6</v>
      </c>
    </row>
    <row r="6" spans="1:1" ht="31.5">
      <c r="A6" s="7" t="s">
        <v>7</v>
      </c>
    </row>
    <row r="7" spans="1:1" ht="78.75">
      <c r="A7" s="8" t="s">
        <v>8</v>
      </c>
    </row>
    <row r="8" spans="1:1" ht="31.5">
      <c r="A8" s="7" t="s">
        <v>9</v>
      </c>
    </row>
    <row r="9" spans="1:1" ht="78.75">
      <c r="A9" s="8" t="s">
        <v>10</v>
      </c>
    </row>
    <row r="10" spans="1:1" ht="63">
      <c r="A10" s="8" t="s">
        <v>11</v>
      </c>
    </row>
    <row r="11" spans="1:1" ht="15.75">
      <c r="A11" s="7" t="s">
        <v>12</v>
      </c>
    </row>
    <row r="12" spans="1:1" ht="110.25" customHeight="1">
      <c r="A12" s="7" t="s">
        <v>13</v>
      </c>
    </row>
    <row r="13" spans="1:1">
      <c r="A13" s="1"/>
    </row>
    <row r="14" spans="1:1">
      <c r="A14"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Maximizing TCM</vt:lpstr>
      <vt:lpstr>Allowable EI TCM Activities</vt:lpstr>
    </vt:vector>
  </TitlesOfParts>
  <Company>Virginia IT Infrastructure Partnership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tvb65382</dc:creator>
  <cp:lastModifiedBy>tvb65382</cp:lastModifiedBy>
  <dcterms:created xsi:type="dcterms:W3CDTF">2015-03-16T12:40:57Z</dcterms:created>
  <dcterms:modified xsi:type="dcterms:W3CDTF">2015-07-27T16:11:55Z</dcterms:modified>
</cp:coreProperties>
</file>